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vuru Tak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 &quot;TL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F0F0F0"/>
      <sz val="10"/>
    </font>
    <font>
      <name val="Calibri"/>
      <b val="1"/>
      <color rgb="00555555"/>
      <sz val="9"/>
    </font>
    <font>
      <name val="Calibri"/>
      <b val="1"/>
      <color rgb="00A80B2E"/>
      <sz val="16"/>
    </font>
    <font>
      <name val="Calibri"/>
      <b val="1"/>
      <color rgb="00FFFFFF"/>
      <sz val="10"/>
    </font>
    <font>
      <name val="Calibri"/>
      <color rgb="00222222"/>
      <sz val="10"/>
    </font>
  </fonts>
  <fills count="5">
    <fill>
      <patternFill/>
    </fill>
    <fill>
      <patternFill patternType="gray125"/>
    </fill>
    <fill>
      <patternFill patternType="solid">
        <fgColor rgb="00A80B2E"/>
        <bgColor rgb="00A80B2E"/>
      </patternFill>
    </fill>
    <fill>
      <patternFill patternType="solid">
        <fgColor rgb="00FDF2F4"/>
        <bgColor rgb="00FDF2F4"/>
      </patternFill>
    </fill>
    <fill>
      <patternFill patternType="solid">
        <fgColor rgb="00FAFAFC"/>
        <bgColor rgb="00FAFAF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applyProtection="1" pivotButton="0" quotePrefix="0" xfId="0">
      <alignment horizontal="left" vertical="center"/>
      <protection locked="0" hidden="0"/>
    </xf>
    <xf numFmtId="0" fontId="6" fillId="0" borderId="1" applyAlignment="1" applyProtection="1" pivotButton="0" quotePrefix="0" xfId="0">
      <alignment horizontal="center" vertical="center"/>
      <protection locked="0" hidden="0"/>
    </xf>
    <xf numFmtId="164" fontId="6" fillId="0" borderId="1" applyAlignment="1" applyProtection="1" pivotButton="0" quotePrefix="0" xfId="0">
      <alignment horizontal="center" vertical="center"/>
      <protection locked="0" hidden="0"/>
    </xf>
    <xf numFmtId="2" fontId="6" fillId="0" borderId="1" applyAlignment="1" applyProtection="1" pivotButton="0" quotePrefix="0" xfId="0">
      <alignment horizontal="right" vertical="center"/>
      <protection locked="0" hidden="0"/>
    </xf>
    <xf numFmtId="9" fontId="6" fillId="0" borderId="1" applyAlignment="1" applyProtection="1" pivotButton="0" quotePrefix="0" xfId="0">
      <alignment horizontal="center" vertical="center"/>
      <protection locked="0" hidden="0"/>
    </xf>
    <xf numFmtId="2" fontId="6" fillId="0" borderId="1" applyAlignment="1" pivotButton="0" quotePrefix="0" xfId="0">
      <alignment horizontal="right" vertical="center"/>
    </xf>
    <xf numFmtId="165" fontId="6" fillId="0" borderId="1" applyAlignment="1" applyProtection="1" pivotButton="0" quotePrefix="0" xfId="0">
      <alignment horizontal="right" vertical="center"/>
      <protection locked="0" hidden="0"/>
    </xf>
    <xf numFmtId="0" fontId="6" fillId="4" borderId="1" applyAlignment="1" pivotButton="0" quotePrefix="0" xfId="0">
      <alignment horizontal="center" vertical="center"/>
    </xf>
    <xf numFmtId="0" fontId="6" fillId="4" borderId="1" applyAlignment="1" applyProtection="1" pivotButton="0" quotePrefix="0" xfId="0">
      <alignment horizontal="left" vertical="center"/>
      <protection locked="0" hidden="0"/>
    </xf>
    <xf numFmtId="0" fontId="6" fillId="4" borderId="1" applyAlignment="1" applyProtection="1" pivotButton="0" quotePrefix="0" xfId="0">
      <alignment horizontal="center" vertical="center"/>
      <protection locked="0" hidden="0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2" fontId="6" fillId="4" borderId="1" applyAlignment="1" applyProtection="1" pivotButton="0" quotePrefix="0" xfId="0">
      <alignment horizontal="right" vertical="center"/>
      <protection locked="0" hidden="0"/>
    </xf>
    <xf numFmtId="9" fontId="6" fillId="4" borderId="1" applyAlignment="1" applyProtection="1" pivotButton="0" quotePrefix="0" xfId="0">
      <alignment horizontal="center" vertical="center"/>
      <protection locked="0" hidden="0"/>
    </xf>
    <xf numFmtId="2" fontId="6" fillId="4" borderId="1" applyAlignment="1" pivotButton="0" quotePrefix="0" xfId="0">
      <alignment horizontal="right" vertical="center"/>
    </xf>
    <xf numFmtId="165" fontId="6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18" customWidth="1" min="4" max="4"/>
    <col width="14" customWidth="1" min="5" max="5"/>
    <col width="11" customWidth="1" min="6" max="6"/>
    <col width="9" customWidth="1" min="7" max="7"/>
    <col width="11" customWidth="1" min="8" max="8"/>
    <col width="9" customWidth="1" min="9" max="9"/>
    <col width="11" customWidth="1" min="10" max="10"/>
    <col width="9" customWidth="1" min="11" max="11"/>
    <col width="18" customWidth="1" min="12" max="12"/>
    <col width="13" customWidth="1" min="13" max="13"/>
    <col width="14" customWidth="1" min="14" max="14"/>
    <col width="14" customWidth="1" min="15" max="15"/>
    <col width="18" customWidth="1" min="16" max="16"/>
    <col width="28" customWidth="1" min="17" max="17"/>
  </cols>
  <sheetData>
    <row r="1" ht="26" customHeight="1">
      <c r="A1" s="1" t="inlineStr">
        <is>
          <t>🎓 KAMPUSULA.COM — YÜKSEK LİSANS BAŞVURU TAKİP TABLOSU</t>
        </is>
      </c>
    </row>
    <row r="2" ht="18" customHeight="1">
      <c r="A2" s="2" t="inlineStr">
        <is>
          <t>Başvuru süreçlerinizi, esnek sınav ağırlıklarınızı ve son tarihlerinizi tek bir yerden takip edin | www.kampusula.com</t>
        </is>
      </c>
    </row>
    <row r="3" ht="10" customHeight="1"/>
    <row r="4" ht="16" customHeight="1">
      <c r="C4" s="3" t="inlineStr">
        <is>
          <t>TOPLAM BAŞVURU</t>
        </is>
      </c>
      <c r="D4" s="4" t="n"/>
      <c r="F4" s="3" t="inlineStr">
        <is>
          <t>BAŞVURULAN PROGRAM</t>
        </is>
      </c>
      <c r="G4" s="4" t="n"/>
      <c r="I4" s="3" t="inlineStr">
        <is>
          <t>MÜLAKAT BEKLEYEN</t>
        </is>
      </c>
      <c r="J4" s="4" t="n"/>
      <c r="L4" s="3" t="inlineStr">
        <is>
          <t>KABUL / ASİL DURUM</t>
        </is>
      </c>
      <c r="M4" s="4" t="n"/>
    </row>
    <row r="5" ht="26" customHeight="1">
      <c r="C5" s="5">
        <f>COUNTA(B8:B30)</f>
        <v/>
      </c>
      <c r="D5" s="4" t="n"/>
      <c r="F5" s="5">
        <f>COUNTIF(P8:P30, "Başvuru Yapıldı") + COUNTIF(P8:P30, "Mülakat Bekleniyor")</f>
        <v/>
      </c>
      <c r="G5" s="4" t="n"/>
      <c r="I5" s="5">
        <f>COUNTIF(P8:P30, "Mülakat Bekleniyor")</f>
        <v/>
      </c>
      <c r="J5" s="4" t="n"/>
      <c r="L5" s="5">
        <f>COUNTIF(P8:P30, "Asil Kazandı")</f>
        <v/>
      </c>
      <c r="M5" s="4" t="n"/>
    </row>
    <row r="6" ht="12" customHeight="1"/>
    <row r="7" ht="28" customHeight="1">
      <c r="A7" s="6" t="inlineStr">
        <is>
          <t>No</t>
        </is>
      </c>
      <c r="B7" s="6" t="inlineStr">
        <is>
          <t>Üniversite Adı</t>
        </is>
      </c>
      <c r="C7" s="6" t="inlineStr">
        <is>
          <t>Enstitü / Program</t>
        </is>
      </c>
      <c r="D7" s="6" t="inlineStr">
        <is>
          <t>Program Türü</t>
        </is>
      </c>
      <c r="E7" s="6" t="inlineStr">
        <is>
          <t>Son Başvuru</t>
        </is>
      </c>
      <c r="F7" s="6" t="inlineStr">
        <is>
          <t>ALES Puanı</t>
        </is>
      </c>
      <c r="G7" s="6" t="inlineStr">
        <is>
          <t>ALES %</t>
        </is>
      </c>
      <c r="H7" s="6" t="inlineStr">
        <is>
          <t>YDS Puanı</t>
        </is>
      </c>
      <c r="I7" s="6" t="inlineStr">
        <is>
          <t>YDS %</t>
        </is>
      </c>
      <c r="J7" s="6" t="inlineStr">
        <is>
          <t>Lisans Notu</t>
        </is>
      </c>
      <c r="K7" s="6" t="inlineStr">
        <is>
          <t>Lisans %</t>
        </is>
      </c>
      <c r="L7" s="6" t="inlineStr">
        <is>
          <t>Ön Değerlendirme Puanı</t>
        </is>
      </c>
      <c r="M7" s="6" t="inlineStr">
        <is>
          <t>Başvuru Ücreti</t>
        </is>
      </c>
      <c r="N7" s="6" t="inlineStr">
        <is>
          <t>Evrak Durumu</t>
        </is>
      </c>
      <c r="O7" s="6" t="inlineStr">
        <is>
          <t>Mülakat Tarihi</t>
        </is>
      </c>
      <c r="P7" s="6" t="inlineStr">
        <is>
          <t>Başvuru Durumu</t>
        </is>
      </c>
      <c r="Q7" s="6" t="inlineStr">
        <is>
          <t>Notlar / Giriş Bilgileri</t>
        </is>
      </c>
    </row>
    <row r="8" ht="22" customHeight="1">
      <c r="A8" s="7" t="n">
        <v>1</v>
      </c>
      <c r="B8" s="8" t="inlineStr">
        <is>
          <t>İstanbul Üniversitesi</t>
        </is>
      </c>
      <c r="C8" s="8" t="inlineStr">
        <is>
          <t>Sosyal Bilimler - İşletme (YL)</t>
        </is>
      </c>
      <c r="D8" s="9" t="inlineStr">
        <is>
          <t>Tezli Yüksek Lisans</t>
        </is>
      </c>
      <c r="E8" s="10" t="inlineStr">
        <is>
          <t>2026-06-15</t>
        </is>
      </c>
      <c r="F8" s="11" t="n">
        <v>78.5</v>
      </c>
      <c r="G8" s="12" t="n">
        <v>0.5</v>
      </c>
      <c r="H8" s="11" t="n">
        <v>65</v>
      </c>
      <c r="I8" s="12" t="n">
        <v>0.2</v>
      </c>
      <c r="J8" s="11" t="n">
        <v>3.12</v>
      </c>
      <c r="K8" s="12" t="n">
        <v>0.3</v>
      </c>
      <c r="L8" s="13">
        <f>IF(F8&gt;0, (F8*G8 + H8*I8 + IF(J8&lt;=4, J8*25, J8)*K8) / SUM(G8, I8, K8), "")</f>
        <v/>
      </c>
      <c r="M8" s="14" t="n">
        <v>250</v>
      </c>
      <c r="N8" s="9" t="inlineStr">
        <is>
          <t>Tamamlandı</t>
        </is>
      </c>
      <c r="O8" s="10" t="inlineStr">
        <is>
          <t>2026-06-22</t>
        </is>
      </c>
      <c r="P8" s="9" t="inlineStr">
        <is>
          <t>Mülakat Bekleniyor</t>
        </is>
      </c>
      <c r="Q8" s="8" t="inlineStr">
        <is>
          <t>Standart ağırlıklar (%50-%20-%30)</t>
        </is>
      </c>
    </row>
    <row r="9" ht="22" customHeight="1">
      <c r="A9" s="15" t="n">
        <v>2</v>
      </c>
      <c r="B9" s="16" t="inlineStr">
        <is>
          <t>Marmara Üniversitesi</t>
        </is>
      </c>
      <c r="C9" s="16" t="inlineStr">
        <is>
          <t>Fen Bilimleri - Veri Bilimi (YL)</t>
        </is>
      </c>
      <c r="D9" s="17" t="inlineStr">
        <is>
          <t>Tezli Yüksek Lisans</t>
        </is>
      </c>
      <c r="E9" s="18" t="inlineStr">
        <is>
          <t>2026-06-20</t>
        </is>
      </c>
      <c r="F9" s="19" t="n">
        <v>82</v>
      </c>
      <c r="G9" s="20" t="n">
        <v>0.6</v>
      </c>
      <c r="H9" s="19" t="n">
        <v>0</v>
      </c>
      <c r="I9" s="20" t="n">
        <v>0</v>
      </c>
      <c r="J9" s="19" t="n">
        <v>3.45</v>
      </c>
      <c r="K9" s="20" t="n">
        <v>0.4</v>
      </c>
      <c r="L9" s="21">
        <f>IF(F9&gt;0, (F9*G9 + H9*I9 + IF(J9&lt;=4, J9*25, J9)*K9) / SUM(G9, I9, K9), "")</f>
        <v/>
      </c>
      <c r="M9" s="22" t="n">
        <v>300</v>
      </c>
      <c r="N9" s="17" t="inlineStr">
        <is>
          <t>Eksik Var</t>
        </is>
      </c>
      <c r="O9" s="18" t="inlineStr">
        <is>
          <t>2026-06-28</t>
        </is>
      </c>
      <c r="P9" s="17" t="inlineStr">
        <is>
          <t>Başvuru Yapıldı</t>
        </is>
      </c>
      <c r="Q9" s="16" t="inlineStr">
        <is>
          <t>İngilizce şartı YOK! (%60 ALES - %40 Not)</t>
        </is>
      </c>
    </row>
    <row r="10" ht="22" customHeight="1">
      <c r="A10" s="7" t="n">
        <v>3</v>
      </c>
      <c r="B10" s="8" t="inlineStr">
        <is>
          <t>Ankara Üniversitesi</t>
        </is>
      </c>
      <c r="C10" s="8" t="inlineStr">
        <is>
          <t>Sosyal Bilimler - İletişim (YL)</t>
        </is>
      </c>
      <c r="D10" s="9" t="inlineStr">
        <is>
          <t>Tezsiz Yüksek Lisans</t>
        </is>
      </c>
      <c r="E10" s="10" t="inlineStr">
        <is>
          <t>2026-07-05</t>
        </is>
      </c>
      <c r="F10" s="11" t="n">
        <v>70</v>
      </c>
      <c r="G10" s="12" t="n">
        <v>0.5</v>
      </c>
      <c r="H10" s="11" t="n">
        <v>0</v>
      </c>
      <c r="I10" s="12" t="n">
        <v>0</v>
      </c>
      <c r="J10" s="11" t="n">
        <v>80</v>
      </c>
      <c r="K10" s="12" t="n">
        <v>0.5</v>
      </c>
      <c r="L10" s="13">
        <f>IF(F10&gt;0, (F10*G10 + H10*I10 + IF(J10&lt;=4, J10*25, J10)*K10) / SUM(G10, I10, K10), "")</f>
        <v/>
      </c>
      <c r="M10" s="14" t="n">
        <v>0</v>
      </c>
      <c r="N10" s="9" t="inlineStr">
        <is>
          <t>Beklemede</t>
        </is>
      </c>
      <c r="O10" s="10" t="inlineStr">
        <is>
          <t>2026-07-12</t>
        </is>
      </c>
      <c r="P10" s="9" t="inlineStr">
        <is>
          <t>Hazırlık Aşamasında</t>
        </is>
      </c>
      <c r="Q10" s="8" t="inlineStr">
        <is>
          <t>%50 ALES - %50 Lisans Notu</t>
        </is>
      </c>
    </row>
    <row r="11" ht="22" customHeight="1">
      <c r="A11" s="15" t="n">
        <v>4</v>
      </c>
      <c r="B11" s="16" t="inlineStr"/>
      <c r="C11" s="16" t="inlineStr"/>
      <c r="D11" s="17" t="inlineStr">
        <is>
          <t>Tezli Yüksek Lisans</t>
        </is>
      </c>
      <c r="E11" s="17" t="inlineStr"/>
      <c r="F11" s="19" t="inlineStr"/>
      <c r="G11" s="20" t="n">
        <v>0.5</v>
      </c>
      <c r="H11" s="19" t="inlineStr"/>
      <c r="I11" s="20" t="n">
        <v>0.2</v>
      </c>
      <c r="J11" s="19" t="inlineStr"/>
      <c r="K11" s="20" t="n">
        <v>0.3</v>
      </c>
      <c r="L11" s="21">
        <f>IF(F11&gt;0, (F11*G11 + H11*I11 + IF(J11&lt;=4, J11*25, J11)*K11) / SUM(G11, I11, K11), "")</f>
        <v/>
      </c>
      <c r="M11" s="22" t="inlineStr"/>
      <c r="N11" s="17" t="inlineStr">
        <is>
          <t>Beklemede</t>
        </is>
      </c>
      <c r="O11" s="17" t="inlineStr"/>
      <c r="P11" s="17" t="inlineStr">
        <is>
          <t>Hazırlık Aşamasında</t>
        </is>
      </c>
      <c r="Q11" s="16" t="inlineStr"/>
    </row>
    <row r="12" ht="22" customHeight="1">
      <c r="A12" s="7" t="n">
        <v>5</v>
      </c>
      <c r="B12" s="8" t="inlineStr"/>
      <c r="C12" s="8" t="inlineStr"/>
      <c r="D12" s="9" t="inlineStr">
        <is>
          <t>Tezli Yüksek Lisans</t>
        </is>
      </c>
      <c r="E12" s="9" t="inlineStr"/>
      <c r="F12" s="11" t="inlineStr"/>
      <c r="G12" s="12" t="n">
        <v>0.5</v>
      </c>
      <c r="H12" s="11" t="inlineStr"/>
      <c r="I12" s="12" t="n">
        <v>0.2</v>
      </c>
      <c r="J12" s="11" t="inlineStr"/>
      <c r="K12" s="12" t="n">
        <v>0.3</v>
      </c>
      <c r="L12" s="13">
        <f>IF(F12&gt;0, (F12*G12 + H12*I12 + IF(J12&lt;=4, J12*25, J12)*K12) / SUM(G12, I12, K12), "")</f>
        <v/>
      </c>
      <c r="M12" s="14" t="inlineStr"/>
      <c r="N12" s="9" t="inlineStr">
        <is>
          <t>Beklemede</t>
        </is>
      </c>
      <c r="O12" s="9" t="inlineStr"/>
      <c r="P12" s="9" t="inlineStr">
        <is>
          <t>Hazırlık Aşamasında</t>
        </is>
      </c>
      <c r="Q12" s="8" t="inlineStr"/>
    </row>
    <row r="13" ht="22" customHeight="1">
      <c r="A13" s="15" t="n">
        <v>6</v>
      </c>
      <c r="B13" s="16" t="inlineStr"/>
      <c r="C13" s="16" t="inlineStr"/>
      <c r="D13" s="17" t="inlineStr">
        <is>
          <t>Tezli Yüksek Lisans</t>
        </is>
      </c>
      <c r="E13" s="17" t="inlineStr"/>
      <c r="F13" s="19" t="inlineStr"/>
      <c r="G13" s="20" t="n">
        <v>0.5</v>
      </c>
      <c r="H13" s="19" t="inlineStr"/>
      <c r="I13" s="20" t="n">
        <v>0.2</v>
      </c>
      <c r="J13" s="19" t="inlineStr"/>
      <c r="K13" s="20" t="n">
        <v>0.3</v>
      </c>
      <c r="L13" s="21">
        <f>IF(F13&gt;0, (F13*G13 + H13*I13 + IF(J13&lt;=4, J13*25, J13)*K13) / SUM(G13, I13, K13), "")</f>
        <v/>
      </c>
      <c r="M13" s="22" t="inlineStr"/>
      <c r="N13" s="17" t="inlineStr">
        <is>
          <t>Beklemede</t>
        </is>
      </c>
      <c r="O13" s="17" t="inlineStr"/>
      <c r="P13" s="17" t="inlineStr">
        <is>
          <t>Hazırlık Aşamasında</t>
        </is>
      </c>
      <c r="Q13" s="16" t="inlineStr"/>
    </row>
    <row r="14" ht="22" customHeight="1">
      <c r="A14" s="7" t="n">
        <v>7</v>
      </c>
      <c r="B14" s="8" t="inlineStr"/>
      <c r="C14" s="8" t="inlineStr"/>
      <c r="D14" s="9" t="inlineStr">
        <is>
          <t>Tezli Yüksek Lisans</t>
        </is>
      </c>
      <c r="E14" s="9" t="inlineStr"/>
      <c r="F14" s="11" t="inlineStr"/>
      <c r="G14" s="12" t="n">
        <v>0.5</v>
      </c>
      <c r="H14" s="11" t="inlineStr"/>
      <c r="I14" s="12" t="n">
        <v>0.2</v>
      </c>
      <c r="J14" s="11" t="inlineStr"/>
      <c r="K14" s="12" t="n">
        <v>0.3</v>
      </c>
      <c r="L14" s="13">
        <f>IF(F14&gt;0, (F14*G14 + H14*I14 + IF(J14&lt;=4, J14*25, J14)*K14) / SUM(G14, I14, K14), "")</f>
        <v/>
      </c>
      <c r="M14" s="14" t="inlineStr"/>
      <c r="N14" s="9" t="inlineStr">
        <is>
          <t>Beklemede</t>
        </is>
      </c>
      <c r="O14" s="9" t="inlineStr"/>
      <c r="P14" s="9" t="inlineStr">
        <is>
          <t>Hazırlık Aşamasında</t>
        </is>
      </c>
      <c r="Q14" s="8" t="inlineStr"/>
    </row>
    <row r="15" ht="22" customHeight="1">
      <c r="A15" s="15" t="n">
        <v>8</v>
      </c>
      <c r="B15" s="16" t="inlineStr"/>
      <c r="C15" s="16" t="inlineStr"/>
      <c r="D15" s="17" t="inlineStr">
        <is>
          <t>Tezli Yüksek Lisans</t>
        </is>
      </c>
      <c r="E15" s="17" t="inlineStr"/>
      <c r="F15" s="19" t="inlineStr"/>
      <c r="G15" s="20" t="n">
        <v>0.5</v>
      </c>
      <c r="H15" s="19" t="inlineStr"/>
      <c r="I15" s="20" t="n">
        <v>0.2</v>
      </c>
      <c r="J15" s="19" t="inlineStr"/>
      <c r="K15" s="20" t="n">
        <v>0.3</v>
      </c>
      <c r="L15" s="21">
        <f>IF(F15&gt;0, (F15*G15 + H15*I15 + IF(J15&lt;=4, J15*25, J15)*K15) / SUM(G15, I15, K15), "")</f>
        <v/>
      </c>
      <c r="M15" s="22" t="inlineStr"/>
      <c r="N15" s="17" t="inlineStr">
        <is>
          <t>Beklemede</t>
        </is>
      </c>
      <c r="O15" s="17" t="inlineStr"/>
      <c r="P15" s="17" t="inlineStr">
        <is>
          <t>Hazırlık Aşamasında</t>
        </is>
      </c>
      <c r="Q15" s="16" t="inlineStr"/>
    </row>
    <row r="16" ht="22" customHeight="1">
      <c r="A16" s="7" t="n">
        <v>9</v>
      </c>
      <c r="B16" s="8" t="inlineStr"/>
      <c r="C16" s="8" t="inlineStr"/>
      <c r="D16" s="9" t="inlineStr">
        <is>
          <t>Tezli Yüksek Lisans</t>
        </is>
      </c>
      <c r="E16" s="9" t="inlineStr"/>
      <c r="F16" s="11" t="inlineStr"/>
      <c r="G16" s="12" t="n">
        <v>0.5</v>
      </c>
      <c r="H16" s="11" t="inlineStr"/>
      <c r="I16" s="12" t="n">
        <v>0.2</v>
      </c>
      <c r="J16" s="11" t="inlineStr"/>
      <c r="K16" s="12" t="n">
        <v>0.3</v>
      </c>
      <c r="L16" s="13">
        <f>IF(F16&gt;0, (F16*G16 + H16*I16 + IF(J16&lt;=4, J16*25, J16)*K16) / SUM(G16, I16, K16), "")</f>
        <v/>
      </c>
      <c r="M16" s="14" t="inlineStr"/>
      <c r="N16" s="9" t="inlineStr">
        <is>
          <t>Beklemede</t>
        </is>
      </c>
      <c r="O16" s="9" t="inlineStr"/>
      <c r="P16" s="9" t="inlineStr">
        <is>
          <t>Hazırlık Aşamasında</t>
        </is>
      </c>
      <c r="Q16" s="8" t="inlineStr"/>
    </row>
    <row r="17" ht="22" customHeight="1">
      <c r="A17" s="15" t="n">
        <v>10</v>
      </c>
      <c r="B17" s="16" t="inlineStr"/>
      <c r="C17" s="16" t="inlineStr"/>
      <c r="D17" s="17" t="inlineStr">
        <is>
          <t>Tezli Yüksek Lisans</t>
        </is>
      </c>
      <c r="E17" s="17" t="inlineStr"/>
      <c r="F17" s="19" t="inlineStr"/>
      <c r="G17" s="20" t="n">
        <v>0.5</v>
      </c>
      <c r="H17" s="19" t="inlineStr"/>
      <c r="I17" s="20" t="n">
        <v>0.2</v>
      </c>
      <c r="J17" s="19" t="inlineStr"/>
      <c r="K17" s="20" t="n">
        <v>0.3</v>
      </c>
      <c r="L17" s="21">
        <f>IF(F17&gt;0, (F17*G17 + H17*I17 + IF(J17&lt;=4, J17*25, J17)*K17) / SUM(G17, I17, K17), "")</f>
        <v/>
      </c>
      <c r="M17" s="22" t="inlineStr"/>
      <c r="N17" s="17" t="inlineStr">
        <is>
          <t>Beklemede</t>
        </is>
      </c>
      <c r="O17" s="17" t="inlineStr"/>
      <c r="P17" s="17" t="inlineStr">
        <is>
          <t>Hazırlık Aşamasında</t>
        </is>
      </c>
      <c r="Q17" s="16" t="inlineStr"/>
    </row>
    <row r="18" ht="22" customHeight="1">
      <c r="A18" s="7" t="n">
        <v>11</v>
      </c>
      <c r="B18" s="8" t="inlineStr"/>
      <c r="C18" s="8" t="inlineStr"/>
      <c r="D18" s="9" t="inlineStr">
        <is>
          <t>Tezli Yüksek Lisans</t>
        </is>
      </c>
      <c r="E18" s="9" t="inlineStr"/>
      <c r="F18" s="11" t="inlineStr"/>
      <c r="G18" s="12" t="n">
        <v>0.5</v>
      </c>
      <c r="H18" s="11" t="inlineStr"/>
      <c r="I18" s="12" t="n">
        <v>0.2</v>
      </c>
      <c r="J18" s="11" t="inlineStr"/>
      <c r="K18" s="12" t="n">
        <v>0.3</v>
      </c>
      <c r="L18" s="13">
        <f>IF(F18&gt;0, (F18*G18 + H18*I18 + IF(J18&lt;=4, J18*25, J18)*K18) / SUM(G18, I18, K18), "")</f>
        <v/>
      </c>
      <c r="M18" s="14" t="inlineStr"/>
      <c r="N18" s="9" t="inlineStr">
        <is>
          <t>Beklemede</t>
        </is>
      </c>
      <c r="O18" s="9" t="inlineStr"/>
      <c r="P18" s="9" t="inlineStr">
        <is>
          <t>Hazırlık Aşamasında</t>
        </is>
      </c>
      <c r="Q18" s="8" t="inlineStr"/>
    </row>
    <row r="19" ht="22" customHeight="1">
      <c r="A19" s="15" t="n">
        <v>12</v>
      </c>
      <c r="B19" s="16" t="inlineStr"/>
      <c r="C19" s="16" t="inlineStr"/>
      <c r="D19" s="17" t="inlineStr">
        <is>
          <t>Tezli Yüksek Lisans</t>
        </is>
      </c>
      <c r="E19" s="17" t="inlineStr"/>
      <c r="F19" s="19" t="inlineStr"/>
      <c r="G19" s="20" t="n">
        <v>0.5</v>
      </c>
      <c r="H19" s="19" t="inlineStr"/>
      <c r="I19" s="20" t="n">
        <v>0.2</v>
      </c>
      <c r="J19" s="19" t="inlineStr"/>
      <c r="K19" s="20" t="n">
        <v>0.3</v>
      </c>
      <c r="L19" s="21">
        <f>IF(F19&gt;0, (F19*G19 + H19*I19 + IF(J19&lt;=4, J19*25, J19)*K19) / SUM(G19, I19, K19), "")</f>
        <v/>
      </c>
      <c r="M19" s="22" t="inlineStr"/>
      <c r="N19" s="17" t="inlineStr">
        <is>
          <t>Beklemede</t>
        </is>
      </c>
      <c r="O19" s="17" t="inlineStr"/>
      <c r="P19" s="17" t="inlineStr">
        <is>
          <t>Hazırlık Aşamasında</t>
        </is>
      </c>
      <c r="Q19" s="16" t="inlineStr"/>
    </row>
    <row r="20" ht="22" customHeight="1">
      <c r="A20" s="7" t="n">
        <v>13</v>
      </c>
      <c r="B20" s="8" t="inlineStr"/>
      <c r="C20" s="8" t="inlineStr"/>
      <c r="D20" s="9" t="inlineStr">
        <is>
          <t>Tezli Yüksek Lisans</t>
        </is>
      </c>
      <c r="E20" s="9" t="inlineStr"/>
      <c r="F20" s="11" t="inlineStr"/>
      <c r="G20" s="12" t="n">
        <v>0.5</v>
      </c>
      <c r="H20" s="11" t="inlineStr"/>
      <c r="I20" s="12" t="n">
        <v>0.2</v>
      </c>
      <c r="J20" s="11" t="inlineStr"/>
      <c r="K20" s="12" t="n">
        <v>0.3</v>
      </c>
      <c r="L20" s="13">
        <f>IF(F20&gt;0, (F20*G20 + H20*I20 + IF(J20&lt;=4, J20*25, J20)*K20) / SUM(G20, I20, K20), "")</f>
        <v/>
      </c>
      <c r="M20" s="14" t="inlineStr"/>
      <c r="N20" s="9" t="inlineStr">
        <is>
          <t>Beklemede</t>
        </is>
      </c>
      <c r="O20" s="9" t="inlineStr"/>
      <c r="P20" s="9" t="inlineStr">
        <is>
          <t>Hazırlık Aşamasında</t>
        </is>
      </c>
      <c r="Q20" s="8" t="inlineStr"/>
    </row>
    <row r="21" ht="22" customHeight="1">
      <c r="A21" s="15" t="n">
        <v>14</v>
      </c>
      <c r="B21" s="16" t="inlineStr"/>
      <c r="C21" s="16" t="inlineStr"/>
      <c r="D21" s="17" t="inlineStr">
        <is>
          <t>Tezli Yüksek Lisans</t>
        </is>
      </c>
      <c r="E21" s="17" t="inlineStr"/>
      <c r="F21" s="19" t="inlineStr"/>
      <c r="G21" s="20" t="n">
        <v>0.5</v>
      </c>
      <c r="H21" s="19" t="inlineStr"/>
      <c r="I21" s="20" t="n">
        <v>0.2</v>
      </c>
      <c r="J21" s="19" t="inlineStr"/>
      <c r="K21" s="20" t="n">
        <v>0.3</v>
      </c>
      <c r="L21" s="21">
        <f>IF(F21&gt;0, (F21*G21 + H21*I21 + IF(J21&lt;=4, J21*25, J21)*K21) / SUM(G21, I21, K21), "")</f>
        <v/>
      </c>
      <c r="M21" s="22" t="inlineStr"/>
      <c r="N21" s="17" t="inlineStr">
        <is>
          <t>Beklemede</t>
        </is>
      </c>
      <c r="O21" s="17" t="inlineStr"/>
      <c r="P21" s="17" t="inlineStr">
        <is>
          <t>Hazırlık Aşamasında</t>
        </is>
      </c>
      <c r="Q21" s="16" t="inlineStr"/>
    </row>
    <row r="22" ht="22" customHeight="1">
      <c r="A22" s="7" t="n">
        <v>15</v>
      </c>
      <c r="B22" s="8" t="inlineStr"/>
      <c r="C22" s="8" t="inlineStr"/>
      <c r="D22" s="9" t="inlineStr">
        <is>
          <t>Tezli Yüksek Lisans</t>
        </is>
      </c>
      <c r="E22" s="9" t="inlineStr"/>
      <c r="F22" s="11" t="inlineStr"/>
      <c r="G22" s="12" t="n">
        <v>0.5</v>
      </c>
      <c r="H22" s="11" t="inlineStr"/>
      <c r="I22" s="12" t="n">
        <v>0.2</v>
      </c>
      <c r="J22" s="11" t="inlineStr"/>
      <c r="K22" s="12" t="n">
        <v>0.3</v>
      </c>
      <c r="L22" s="13">
        <f>IF(F22&gt;0, (F22*G22 + H22*I22 + IF(J22&lt;=4, J22*25, J22)*K22) / SUM(G22, I22, K22), "")</f>
        <v/>
      </c>
      <c r="M22" s="14" t="inlineStr"/>
      <c r="N22" s="9" t="inlineStr">
        <is>
          <t>Beklemede</t>
        </is>
      </c>
      <c r="O22" s="9" t="inlineStr"/>
      <c r="P22" s="9" t="inlineStr">
        <is>
          <t>Hazırlık Aşamasında</t>
        </is>
      </c>
      <c r="Q22" s="8" t="inlineStr"/>
    </row>
    <row r="23" ht="22" customHeight="1">
      <c r="A23" s="15" t="n">
        <v>16</v>
      </c>
      <c r="B23" s="16" t="inlineStr"/>
      <c r="C23" s="16" t="inlineStr"/>
      <c r="D23" s="17" t="inlineStr">
        <is>
          <t>Tezli Yüksek Lisans</t>
        </is>
      </c>
      <c r="E23" s="17" t="inlineStr"/>
      <c r="F23" s="19" t="inlineStr"/>
      <c r="G23" s="20" t="n">
        <v>0.5</v>
      </c>
      <c r="H23" s="19" t="inlineStr"/>
      <c r="I23" s="20" t="n">
        <v>0.2</v>
      </c>
      <c r="J23" s="19" t="inlineStr"/>
      <c r="K23" s="20" t="n">
        <v>0.3</v>
      </c>
      <c r="L23" s="21">
        <f>IF(F23&gt;0, (F23*G23 + H23*I23 + IF(J23&lt;=4, J23*25, J23)*K23) / SUM(G23, I23, K23), "")</f>
        <v/>
      </c>
      <c r="M23" s="22" t="inlineStr"/>
      <c r="N23" s="17" t="inlineStr">
        <is>
          <t>Beklemede</t>
        </is>
      </c>
      <c r="O23" s="17" t="inlineStr"/>
      <c r="P23" s="17" t="inlineStr">
        <is>
          <t>Hazırlık Aşamasında</t>
        </is>
      </c>
      <c r="Q23" s="16" t="inlineStr"/>
    </row>
    <row r="24" ht="22" customHeight="1">
      <c r="A24" s="7" t="n">
        <v>17</v>
      </c>
      <c r="B24" s="8" t="inlineStr"/>
      <c r="C24" s="8" t="inlineStr"/>
      <c r="D24" s="9" t="inlineStr">
        <is>
          <t>Tezli Yüksek Lisans</t>
        </is>
      </c>
      <c r="E24" s="9" t="inlineStr"/>
      <c r="F24" s="11" t="inlineStr"/>
      <c r="G24" s="12" t="n">
        <v>0.5</v>
      </c>
      <c r="H24" s="11" t="inlineStr"/>
      <c r="I24" s="12" t="n">
        <v>0.2</v>
      </c>
      <c r="J24" s="11" t="inlineStr"/>
      <c r="K24" s="12" t="n">
        <v>0.3</v>
      </c>
      <c r="L24" s="13">
        <f>IF(F24&gt;0, (F24*G24 + H24*I24 + IF(J24&lt;=4, J24*25, J24)*K24) / SUM(G24, I24, K24), "")</f>
        <v/>
      </c>
      <c r="M24" s="14" t="inlineStr"/>
      <c r="N24" s="9" t="inlineStr">
        <is>
          <t>Beklemede</t>
        </is>
      </c>
      <c r="O24" s="9" t="inlineStr"/>
      <c r="P24" s="9" t="inlineStr">
        <is>
          <t>Hazırlık Aşamasında</t>
        </is>
      </c>
      <c r="Q24" s="8" t="inlineStr"/>
    </row>
    <row r="25" ht="22" customHeight="1">
      <c r="A25" s="15" t="n">
        <v>18</v>
      </c>
      <c r="B25" s="16" t="inlineStr"/>
      <c r="C25" s="16" t="inlineStr"/>
      <c r="D25" s="17" t="inlineStr">
        <is>
          <t>Tezli Yüksek Lisans</t>
        </is>
      </c>
      <c r="E25" s="17" t="inlineStr"/>
      <c r="F25" s="19" t="inlineStr"/>
      <c r="G25" s="20" t="n">
        <v>0.5</v>
      </c>
      <c r="H25" s="19" t="inlineStr"/>
      <c r="I25" s="20" t="n">
        <v>0.2</v>
      </c>
      <c r="J25" s="19" t="inlineStr"/>
      <c r="K25" s="20" t="n">
        <v>0.3</v>
      </c>
      <c r="L25" s="21">
        <f>IF(F25&gt;0, (F25*G25 + H25*I25 + IF(J25&lt;=4, J25*25, J25)*K25) / SUM(G25, I25, K25), "")</f>
        <v/>
      </c>
      <c r="M25" s="22" t="inlineStr"/>
      <c r="N25" s="17" t="inlineStr">
        <is>
          <t>Beklemede</t>
        </is>
      </c>
      <c r="O25" s="17" t="inlineStr"/>
      <c r="P25" s="17" t="inlineStr">
        <is>
          <t>Hazırlık Aşamasında</t>
        </is>
      </c>
      <c r="Q25" s="16" t="inlineStr"/>
    </row>
    <row r="26" ht="22" customHeight="1">
      <c r="A26" s="7" t="n">
        <v>19</v>
      </c>
      <c r="B26" s="8" t="inlineStr"/>
      <c r="C26" s="8" t="inlineStr"/>
      <c r="D26" s="9" t="inlineStr">
        <is>
          <t>Tezli Yüksek Lisans</t>
        </is>
      </c>
      <c r="E26" s="9" t="inlineStr"/>
      <c r="F26" s="11" t="inlineStr"/>
      <c r="G26" s="12" t="n">
        <v>0.5</v>
      </c>
      <c r="H26" s="11" t="inlineStr"/>
      <c r="I26" s="12" t="n">
        <v>0.2</v>
      </c>
      <c r="J26" s="11" t="inlineStr"/>
      <c r="K26" s="12" t="n">
        <v>0.3</v>
      </c>
      <c r="L26" s="13">
        <f>IF(F26&gt;0, (F26*G26 + H26*I26 + IF(J26&lt;=4, J26*25, J26)*K26) / SUM(G26, I26, K26), "")</f>
        <v/>
      </c>
      <c r="M26" s="14" t="inlineStr"/>
      <c r="N26" s="9" t="inlineStr">
        <is>
          <t>Beklemede</t>
        </is>
      </c>
      <c r="O26" s="9" t="inlineStr"/>
      <c r="P26" s="9" t="inlineStr">
        <is>
          <t>Hazırlık Aşamasında</t>
        </is>
      </c>
      <c r="Q26" s="8" t="inlineStr"/>
    </row>
    <row r="27" ht="22" customHeight="1">
      <c r="A27" s="15" t="n">
        <v>20</v>
      </c>
      <c r="B27" s="16" t="inlineStr"/>
      <c r="C27" s="16" t="inlineStr"/>
      <c r="D27" s="17" t="inlineStr">
        <is>
          <t>Tezli Yüksek Lisans</t>
        </is>
      </c>
      <c r="E27" s="17" t="inlineStr"/>
      <c r="F27" s="19" t="inlineStr"/>
      <c r="G27" s="20" t="n">
        <v>0.5</v>
      </c>
      <c r="H27" s="19" t="inlineStr"/>
      <c r="I27" s="20" t="n">
        <v>0.2</v>
      </c>
      <c r="J27" s="19" t="inlineStr"/>
      <c r="K27" s="20" t="n">
        <v>0.3</v>
      </c>
      <c r="L27" s="21">
        <f>IF(F27&gt;0, (F27*G27 + H27*I27 + IF(J27&lt;=4, J27*25, J27)*K27) / SUM(G27, I27, K27), "")</f>
        <v/>
      </c>
      <c r="M27" s="22" t="inlineStr"/>
      <c r="N27" s="17" t="inlineStr">
        <is>
          <t>Beklemede</t>
        </is>
      </c>
      <c r="O27" s="17" t="inlineStr"/>
      <c r="P27" s="17" t="inlineStr">
        <is>
          <t>Hazırlık Aşamasında</t>
        </is>
      </c>
      <c r="Q27" s="16" t="inlineStr"/>
    </row>
    <row r="28" ht="22" customHeight="1">
      <c r="A28" s="7" t="n">
        <v>21</v>
      </c>
      <c r="B28" s="8" t="inlineStr"/>
      <c r="C28" s="8" t="inlineStr"/>
      <c r="D28" s="9" t="inlineStr">
        <is>
          <t>Tezli Yüksek Lisans</t>
        </is>
      </c>
      <c r="E28" s="9" t="inlineStr"/>
      <c r="F28" s="11" t="inlineStr"/>
      <c r="G28" s="12" t="n">
        <v>0.5</v>
      </c>
      <c r="H28" s="11" t="inlineStr"/>
      <c r="I28" s="12" t="n">
        <v>0.2</v>
      </c>
      <c r="J28" s="11" t="inlineStr"/>
      <c r="K28" s="12" t="n">
        <v>0.3</v>
      </c>
      <c r="L28" s="13">
        <f>IF(F28&gt;0, (F28*G28 + H28*I28 + IF(J28&lt;=4, J28*25, J28)*K28) / SUM(G28, I28, K28), "")</f>
        <v/>
      </c>
      <c r="M28" s="14" t="inlineStr"/>
      <c r="N28" s="9" t="inlineStr">
        <is>
          <t>Beklemede</t>
        </is>
      </c>
      <c r="O28" s="9" t="inlineStr"/>
      <c r="P28" s="9" t="inlineStr">
        <is>
          <t>Hazırlık Aşamasında</t>
        </is>
      </c>
      <c r="Q28" s="8" t="inlineStr"/>
    </row>
    <row r="29" ht="22" customHeight="1">
      <c r="A29" s="15" t="n">
        <v>22</v>
      </c>
      <c r="B29" s="16" t="inlineStr"/>
      <c r="C29" s="16" t="inlineStr"/>
      <c r="D29" s="17" t="inlineStr">
        <is>
          <t>Tezli Yüksek Lisans</t>
        </is>
      </c>
      <c r="E29" s="17" t="inlineStr"/>
      <c r="F29" s="19" t="inlineStr"/>
      <c r="G29" s="20" t="n">
        <v>0.5</v>
      </c>
      <c r="H29" s="19" t="inlineStr"/>
      <c r="I29" s="20" t="n">
        <v>0.2</v>
      </c>
      <c r="J29" s="19" t="inlineStr"/>
      <c r="K29" s="20" t="n">
        <v>0.3</v>
      </c>
      <c r="L29" s="21">
        <f>IF(F29&gt;0, (F29*G29 + H29*I29 + IF(J29&lt;=4, J29*25, J29)*K29) / SUM(G29, I29, K29), "")</f>
        <v/>
      </c>
      <c r="M29" s="22" t="inlineStr"/>
      <c r="N29" s="17" t="inlineStr">
        <is>
          <t>Beklemede</t>
        </is>
      </c>
      <c r="O29" s="17" t="inlineStr"/>
      <c r="P29" s="17" t="inlineStr">
        <is>
          <t>Hazırlık Aşamasında</t>
        </is>
      </c>
      <c r="Q29" s="16" t="inlineStr"/>
    </row>
    <row r="30" ht="22" customHeight="1">
      <c r="A30" s="7" t="n">
        <v>23</v>
      </c>
      <c r="B30" s="8" t="inlineStr"/>
      <c r="C30" s="8" t="inlineStr"/>
      <c r="D30" s="9" t="inlineStr">
        <is>
          <t>Tezli Yüksek Lisans</t>
        </is>
      </c>
      <c r="E30" s="9" t="inlineStr"/>
      <c r="F30" s="11" t="inlineStr"/>
      <c r="G30" s="12" t="n">
        <v>0.5</v>
      </c>
      <c r="H30" s="11" t="inlineStr"/>
      <c r="I30" s="12" t="n">
        <v>0.2</v>
      </c>
      <c r="J30" s="11" t="inlineStr"/>
      <c r="K30" s="12" t="n">
        <v>0.3</v>
      </c>
      <c r="L30" s="13">
        <f>IF(F30&gt;0, (F30*G30 + H30*I30 + IF(J30&lt;=4, J30*25, J30)*K30) / SUM(G30, I30, K30), "")</f>
        <v/>
      </c>
      <c r="M30" s="14" t="inlineStr"/>
      <c r="N30" s="9" t="inlineStr">
        <is>
          <t>Beklemede</t>
        </is>
      </c>
      <c r="O30" s="9" t="inlineStr"/>
      <c r="P30" s="9" t="inlineStr">
        <is>
          <t>Hazırlık Aşamasında</t>
        </is>
      </c>
      <c r="Q30" s="8" t="inlineStr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CD99"/>
  <mergeCells count="10">
    <mergeCell ref="F4:G4"/>
    <mergeCell ref="I4:J4"/>
    <mergeCell ref="L4:M4"/>
    <mergeCell ref="F5:G5"/>
    <mergeCell ref="C5:D5"/>
    <mergeCell ref="A2:Q2"/>
    <mergeCell ref="I5:J5"/>
    <mergeCell ref="L5:M5"/>
    <mergeCell ref="A1:Q1"/>
    <mergeCell ref="C4:D4"/>
  </mergeCells>
  <dataValidations count="3">
    <dataValidation sqref="D8:D30" showDropDown="0" showInputMessage="0" showErrorMessage="0" allowBlank="1" type="list">
      <formula1>"Tezli Yüksek Lisans,Tezsiz Yüksek Lisans,Doktora"</formula1>
    </dataValidation>
    <dataValidation sqref="N8:N30" showDropDown="0" showInputMessage="0" showErrorMessage="0" allowBlank="1" type="list">
      <formula1>"Tamamlandı,Eksik Var,Beklemede,Onaylandı"</formula1>
    </dataValidation>
    <dataValidation sqref="P8:P30" showDropDown="0" showInputMessage="0" showErrorMessage="0" allowBlank="1" type="list">
      <formula1>"Hazırlık Aşamasında,Başvuru Yapıldı,Mülakat Bekleniyor,Asil Kazandı,Yedek,Olumsuz"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2026-10-04T20:57:46Z</dcterms:created>
  <dcterms:modified xmlns:dcterms="http://purl.org/dc/terms/" xmlns:xsi="http://www.w3.org/2001/XMLSchema-instance" xsi:type="dcterms:W3CDTF">2026-10-04T20:57:46Z</dcterms:modified>
</cp:coreProperties>
</file>